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Cálculo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<sst xmlns="http://schemas.openxmlformats.org/spreadsheetml/2006/main" count="42" uniqueCount="24">
  <si>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Listas</t>
  </si>
  <si>
    <t>PSD</t>
  </si>
  <si>
    <t>CDS-PP</t>
  </si>
  <si>
    <t>PCP</t>
  </si>
  <si>
    <t>BE</t>
  </si>
  <si>
    <t>Votos</t>
  </si>
  <si>
    <t>PEV</t>
  </si>
  <si>
    <t>Total Votos</t>
  </si>
  <si>
    <t>%</t>
  </si>
  <si>
    <t>Nº de mandatos</t>
  </si>
  <si>
    <t>PS</t>
  </si>
  <si>
    <t>OUTRO2</t>
  </si>
  <si>
    <t>OUTRO3</t>
  </si>
  <si>
    <t>OUTRO4</t>
  </si>
  <si>
    <t>Coefeciente Mínimo</t>
  </si>
  <si>
    <t>&lt; Inserir Votos</t>
  </si>
  <si>
    <t>&lt; Inserir Nº de Mandatos</t>
  </si>
  <si>
    <t>Divisor</t>
  </si>
  <si>
    <t>Método de Hondt - Cálculo</t>
  </si>
  <si>
    <t>Mandatos</t>
  </si>
  <si>
    <t>Coeficientes de Mandatos</t>
  </si>
  <si>
    <t>Instruções: Editar - Inserir dados nas células laranja</t>
  </si>
  <si>
    <t xml:space="preserve">para o </t>
  </si>
  <si>
    <t>INDEP.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</si>
</sst>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6"/>
      <name val="Arial"/>
      <family val="0"/>
    </font>
    <font>
      <b/>
      <sz val="14"/>
      <color indexed="56"/>
      <name val="Arial"/>
      <family val="2"/>
    </font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>
        <color indexed="44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 style="thin"/>
      <top style="thin"/>
      <bottom style="thin"/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56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0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/>
    </xf>
    <xf numFmtId="1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3" borderId="15" xfId="0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0" fillId="37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38" borderId="18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6">
    <dxf>
      <font>
        <color indexed="55"/>
      </font>
    </dxf>
    <dxf>
      <font>
        <b/>
        <i val="0"/>
      </font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</font>
      <fill>
        <patternFill>
          <bgColor indexed="50"/>
        </patternFill>
      </fill>
    </dxf>
    <dxf>
      <font>
        <b val="0"/>
        <i val="0"/>
        <color indexed="55"/>
      </font>
    </dxf>
    <dxf>
      <font>
        <b val="0"/>
        <i val="0"/>
        <color indexed="55"/>
      </font>
    </dxf>
    <dxf>
      <font>
        <b/>
        <i val="0"/>
      </font>
      <fill>
        <patternFill>
          <bgColor rgb="FF99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11" width="8.28125" style="0" customWidth="1"/>
    <col min="12" max="12" width="2.421875" style="0" customWidth="1"/>
    <col min="13" max="13" width="6.421875" style="0" bestFit="1" customWidth="1"/>
  </cols>
  <sheetData>
    <row r="1" spans="1:13" ht="13.5" thickTop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3.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3.5" thickTop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12.75">
      <c r="A4" s="33" t="s">
        <v>0</v>
      </c>
      <c r="B4" s="34"/>
      <c r="C4" s="24" t="s">
        <v>8</v>
      </c>
      <c r="D4" s="24" t="s">
        <v>5</v>
      </c>
      <c r="E4" s="31"/>
      <c r="F4" s="31"/>
      <c r="G4" s="31"/>
      <c r="H4" s="31"/>
      <c r="I4" s="48" t="s">
        <v>19</v>
      </c>
      <c r="J4" s="49"/>
      <c r="K4" s="50"/>
      <c r="L4" s="31"/>
      <c r="M4" s="32"/>
    </row>
    <row r="5" spans="1:13" ht="12.75">
      <c r="A5" s="14">
        <v>1</v>
      </c>
      <c r="B5" s="10" t="s">
        <v>1</v>
      </c>
      <c r="C5" s="5">
        <f>D5/$D$16</f>
        <v>0.5383928571428571</v>
      </c>
      <c r="D5" s="10">
        <v>1206</v>
      </c>
      <c r="E5" s="29" t="s">
        <v>15</v>
      </c>
      <c r="F5" s="29"/>
      <c r="G5" s="29"/>
      <c r="H5" s="29"/>
      <c r="I5" s="21">
        <f>COUNTIF(B22:B41,"&gt;="&amp;D18)</f>
        <v>5</v>
      </c>
      <c r="J5" s="23" t="s">
        <v>22</v>
      </c>
      <c r="K5" s="22" t="str">
        <f>B5</f>
        <v>PSD</v>
      </c>
      <c r="L5" s="31"/>
      <c r="M5" s="32"/>
    </row>
    <row r="6" spans="1:13" ht="12.75">
      <c r="A6" s="14">
        <v>2</v>
      </c>
      <c r="B6" s="10" t="s">
        <v>10</v>
      </c>
      <c r="C6" s="5">
        <f aca="true" t="shared" si="0" ref="C6:C16">D6/$D$16</f>
        <v>0.41696428571428573</v>
      </c>
      <c r="D6" s="10">
        <v>934</v>
      </c>
      <c r="E6" s="29" t="s">
        <v>15</v>
      </c>
      <c r="F6" s="29"/>
      <c r="G6" s="29"/>
      <c r="H6" s="29"/>
      <c r="I6" s="21">
        <f>COUNTIF(C22:C41,"&gt;="&amp;D18)</f>
        <v>4</v>
      </c>
      <c r="J6" s="23" t="s">
        <v>22</v>
      </c>
      <c r="K6" s="22" t="str">
        <f aca="true" t="shared" si="1" ref="K6:K14">B6</f>
        <v>PS</v>
      </c>
      <c r="L6" s="31"/>
      <c r="M6" s="32"/>
    </row>
    <row r="7" spans="1:13" ht="12.75">
      <c r="A7" s="14">
        <v>3</v>
      </c>
      <c r="B7" s="10" t="s">
        <v>2</v>
      </c>
      <c r="C7" s="5">
        <f t="shared" si="0"/>
        <v>0</v>
      </c>
      <c r="D7" s="10">
        <v>0</v>
      </c>
      <c r="E7" s="29" t="s">
        <v>15</v>
      </c>
      <c r="F7" s="29"/>
      <c r="G7" s="29"/>
      <c r="H7" s="29"/>
      <c r="I7" s="21">
        <f>COUNTIF(D22:D41,"&gt;="&amp;D18)</f>
        <v>0</v>
      </c>
      <c r="J7" s="23" t="s">
        <v>22</v>
      </c>
      <c r="K7" s="22" t="str">
        <f t="shared" si="1"/>
        <v>CDS-PP</v>
      </c>
      <c r="L7" s="31"/>
      <c r="M7" s="32"/>
    </row>
    <row r="8" spans="1:13" ht="12.75">
      <c r="A8" s="14">
        <v>4</v>
      </c>
      <c r="B8" s="10" t="s">
        <v>3</v>
      </c>
      <c r="C8" s="5">
        <f t="shared" si="0"/>
        <v>0</v>
      </c>
      <c r="D8" s="10">
        <v>0</v>
      </c>
      <c r="E8" s="29" t="s">
        <v>15</v>
      </c>
      <c r="F8" s="29"/>
      <c r="G8" s="29"/>
      <c r="H8" s="29"/>
      <c r="I8" s="21">
        <f>COUNTIF(E22:E41,"&gt;="&amp;D18)</f>
        <v>0</v>
      </c>
      <c r="J8" s="23" t="s">
        <v>22</v>
      </c>
      <c r="K8" s="22" t="str">
        <f t="shared" si="1"/>
        <v>PCP</v>
      </c>
      <c r="L8" s="31"/>
      <c r="M8" s="32"/>
    </row>
    <row r="9" spans="1:13" ht="12.75">
      <c r="A9" s="14">
        <v>5</v>
      </c>
      <c r="B9" s="10" t="s">
        <v>4</v>
      </c>
      <c r="C9" s="5">
        <f t="shared" si="0"/>
        <v>0</v>
      </c>
      <c r="D9" s="10">
        <v>0</v>
      </c>
      <c r="E9" s="29" t="s">
        <v>15</v>
      </c>
      <c r="F9" s="29"/>
      <c r="G9" s="29"/>
      <c r="H9" s="29"/>
      <c r="I9" s="21">
        <f>COUNTIF(F22:F41,"&gt;="&amp;D18)</f>
        <v>0</v>
      </c>
      <c r="J9" s="23" t="s">
        <v>22</v>
      </c>
      <c r="K9" s="22" t="str">
        <f t="shared" si="1"/>
        <v>BE</v>
      </c>
      <c r="L9" s="31"/>
      <c r="M9" s="32"/>
    </row>
    <row r="10" spans="1:13" ht="12.75">
      <c r="A10" s="14">
        <v>6</v>
      </c>
      <c r="B10" s="10" t="s">
        <v>6</v>
      </c>
      <c r="C10" s="5">
        <f t="shared" si="0"/>
        <v>0.044642857142857144</v>
      </c>
      <c r="D10" s="10">
        <v>100</v>
      </c>
      <c r="E10" s="29" t="s">
        <v>15</v>
      </c>
      <c r="F10" s="29"/>
      <c r="G10" s="29"/>
      <c r="H10" s="29"/>
      <c r="I10" s="21">
        <f>COUNTIF(G22:G41,"&gt;="&amp;D18)</f>
        <v>0</v>
      </c>
      <c r="J10" s="23" t="s">
        <v>22</v>
      </c>
      <c r="K10" s="22" t="str">
        <f t="shared" si="1"/>
        <v>PEV</v>
      </c>
      <c r="L10" s="31"/>
      <c r="M10" s="32"/>
    </row>
    <row r="11" spans="1:13" ht="12.75">
      <c r="A11" s="14">
        <v>7</v>
      </c>
      <c r="B11" s="10" t="s">
        <v>23</v>
      </c>
      <c r="C11" s="5">
        <f t="shared" si="0"/>
        <v>0</v>
      </c>
      <c r="D11" s="10">
        <v>0</v>
      </c>
      <c r="E11" s="29" t="s">
        <v>15</v>
      </c>
      <c r="F11" s="29"/>
      <c r="G11" s="29"/>
      <c r="H11" s="29"/>
      <c r="I11" s="21">
        <f>COUNTIF(H22:H41,"&gt;="&amp;D18)</f>
        <v>0</v>
      </c>
      <c r="J11" s="23" t="s">
        <v>22</v>
      </c>
      <c r="K11" s="22" t="str">
        <f t="shared" si="1"/>
        <v>INDEP.</v>
      </c>
      <c r="L11" s="31"/>
      <c r="M11" s="32"/>
    </row>
    <row r="12" spans="1:13" ht="12.75">
      <c r="A12" s="14">
        <v>8</v>
      </c>
      <c r="B12" s="10" t="s">
        <v>11</v>
      </c>
      <c r="C12" s="5">
        <f t="shared" si="0"/>
        <v>0</v>
      </c>
      <c r="D12" s="10">
        <v>0</v>
      </c>
      <c r="E12" s="29" t="s">
        <v>15</v>
      </c>
      <c r="F12" s="29"/>
      <c r="G12" s="29"/>
      <c r="H12" s="29"/>
      <c r="I12" s="21">
        <f>COUNTIF(I22:I41,"&gt;="&amp;D18)</f>
        <v>0</v>
      </c>
      <c r="J12" s="23" t="s">
        <v>22</v>
      </c>
      <c r="K12" s="22" t="str">
        <f t="shared" si="1"/>
        <v>OUTRO2</v>
      </c>
      <c r="L12" s="31"/>
      <c r="M12" s="32"/>
    </row>
    <row r="13" spans="1:13" ht="12.75">
      <c r="A13" s="14">
        <v>9</v>
      </c>
      <c r="B13" s="10" t="s">
        <v>12</v>
      </c>
      <c r="C13" s="5">
        <f t="shared" si="0"/>
        <v>0</v>
      </c>
      <c r="D13" s="10">
        <v>0</v>
      </c>
      <c r="E13" s="29" t="s">
        <v>15</v>
      </c>
      <c r="F13" s="29"/>
      <c r="G13" s="29"/>
      <c r="H13" s="29"/>
      <c r="I13" s="21">
        <f>COUNTIF(J22:J41,"&gt;="&amp;D18)</f>
        <v>0</v>
      </c>
      <c r="J13" s="23" t="s">
        <v>22</v>
      </c>
      <c r="K13" s="22" t="str">
        <f t="shared" si="1"/>
        <v>OUTRO3</v>
      </c>
      <c r="L13" s="31"/>
      <c r="M13" s="32"/>
    </row>
    <row r="14" spans="1:13" ht="12.75">
      <c r="A14" s="14">
        <v>10</v>
      </c>
      <c r="B14" s="10" t="s">
        <v>13</v>
      </c>
      <c r="C14" s="5">
        <f t="shared" si="0"/>
        <v>0</v>
      </c>
      <c r="D14" s="10">
        <v>0</v>
      </c>
      <c r="E14" s="29" t="s">
        <v>15</v>
      </c>
      <c r="F14" s="29"/>
      <c r="G14" s="29"/>
      <c r="H14" s="29"/>
      <c r="I14" s="21">
        <f>COUNTIF(K22:K41,"&gt;="&amp;D18)</f>
        <v>0</v>
      </c>
      <c r="J14" s="23" t="s">
        <v>22</v>
      </c>
      <c r="K14" s="22" t="str">
        <f t="shared" si="1"/>
        <v>OUTRO4</v>
      </c>
      <c r="L14" s="31"/>
      <c r="M14" s="32"/>
    </row>
    <row r="15" spans="1:13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12.75">
      <c r="A16" s="35" t="s">
        <v>7</v>
      </c>
      <c r="B16" s="36"/>
      <c r="C16" s="5">
        <f t="shared" si="0"/>
        <v>1</v>
      </c>
      <c r="D16" s="6">
        <f>SUM(D5:D15)</f>
        <v>2240</v>
      </c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2.75">
      <c r="A17" s="25" t="s">
        <v>9</v>
      </c>
      <c r="B17" s="26"/>
      <c r="C17" s="26"/>
      <c r="D17" s="10">
        <v>9</v>
      </c>
      <c r="E17" s="29" t="s">
        <v>16</v>
      </c>
      <c r="F17" s="29"/>
      <c r="G17" s="29"/>
      <c r="H17" s="29"/>
      <c r="I17" s="3"/>
      <c r="J17" s="3"/>
      <c r="K17" s="3"/>
      <c r="L17" s="31"/>
      <c r="M17" s="32"/>
    </row>
    <row r="18" spans="1:13" ht="12.75">
      <c r="A18" s="25" t="s">
        <v>14</v>
      </c>
      <c r="B18" s="26"/>
      <c r="C18" s="26"/>
      <c r="D18" s="7">
        <f>LARGE(B22:K41,D17)</f>
        <v>233.5</v>
      </c>
      <c r="E18" s="31"/>
      <c r="F18" s="31"/>
      <c r="G18" s="31"/>
      <c r="H18" s="31"/>
      <c r="I18" s="31"/>
      <c r="J18" s="31"/>
      <c r="K18" s="31"/>
      <c r="L18" s="31"/>
      <c r="M18" s="32"/>
    </row>
    <row r="19" spans="1:13" ht="12.75">
      <c r="A19" s="15"/>
      <c r="B19" s="9"/>
      <c r="C19" s="9"/>
      <c r="D19" s="4"/>
      <c r="E19" s="2"/>
      <c r="F19" s="2"/>
      <c r="G19" s="2"/>
      <c r="H19" s="2"/>
      <c r="I19" s="2"/>
      <c r="J19" s="2"/>
      <c r="K19" s="2"/>
      <c r="L19" s="2"/>
      <c r="M19" s="13"/>
    </row>
    <row r="20" spans="1:13" ht="12.75">
      <c r="A20" s="27" t="s">
        <v>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1"/>
      <c r="M20" s="16"/>
    </row>
    <row r="21" spans="1:13" ht="12.75">
      <c r="A21" s="17"/>
      <c r="B21" s="11" t="str">
        <f>B5</f>
        <v>PSD</v>
      </c>
      <c r="C21" s="11" t="str">
        <f>B6</f>
        <v>PS</v>
      </c>
      <c r="D21" s="11" t="str">
        <f>B7</f>
        <v>CDS-PP</v>
      </c>
      <c r="E21" s="11" t="str">
        <f>B8</f>
        <v>PCP</v>
      </c>
      <c r="F21" s="11" t="str">
        <f>B9</f>
        <v>BE</v>
      </c>
      <c r="G21" s="11" t="str">
        <f>B10</f>
        <v>PEV</v>
      </c>
      <c r="H21" s="11" t="str">
        <f>B11</f>
        <v>INDEP.</v>
      </c>
      <c r="I21" s="11" t="str">
        <f>B12</f>
        <v>OUTRO2</v>
      </c>
      <c r="J21" s="11" t="str">
        <f>B13</f>
        <v>OUTRO3</v>
      </c>
      <c r="K21" s="11" t="str">
        <f>B14</f>
        <v>OUTRO4</v>
      </c>
      <c r="L21" s="31"/>
      <c r="M21" s="18" t="s">
        <v>17</v>
      </c>
    </row>
    <row r="22" spans="1:13" ht="12.75">
      <c r="A22" s="17"/>
      <c r="B22" s="8">
        <f>$D$5/M22</f>
        <v>1206</v>
      </c>
      <c r="C22" s="8">
        <f>$D$6/M22</f>
        <v>934</v>
      </c>
      <c r="D22" s="8">
        <f>$D$7/M22</f>
        <v>0</v>
      </c>
      <c r="E22" s="8">
        <f>$D$8/M22</f>
        <v>0</v>
      </c>
      <c r="F22" s="8">
        <f>$D$9/M22</f>
        <v>0</v>
      </c>
      <c r="G22" s="8">
        <f>$D$10/M22</f>
        <v>100</v>
      </c>
      <c r="H22" s="8">
        <f>$D$11/M22</f>
        <v>0</v>
      </c>
      <c r="I22" s="8">
        <f>$D$12/M22</f>
        <v>0</v>
      </c>
      <c r="J22" s="8">
        <f>$D$13/M22</f>
        <v>0</v>
      </c>
      <c r="K22" s="8">
        <f>$D$14/M22</f>
        <v>0</v>
      </c>
      <c r="L22" s="31"/>
      <c r="M22" s="18">
        <v>1</v>
      </c>
    </row>
    <row r="23" spans="1:13" ht="12.75">
      <c r="A23" s="17"/>
      <c r="B23" s="8">
        <f aca="true" t="shared" si="2" ref="B23:B41">$D$5/M23</f>
        <v>603</v>
      </c>
      <c r="C23" s="8">
        <f aca="true" t="shared" si="3" ref="C23:C41">$D$6/M23</f>
        <v>467</v>
      </c>
      <c r="D23" s="8">
        <f aca="true" t="shared" si="4" ref="D23:D41">$D$7/M23</f>
        <v>0</v>
      </c>
      <c r="E23" s="8">
        <f aca="true" t="shared" si="5" ref="E23:E41">$D$8/M23</f>
        <v>0</v>
      </c>
      <c r="F23" s="8">
        <f aca="true" t="shared" si="6" ref="F23:F41">$D$9/M23</f>
        <v>0</v>
      </c>
      <c r="G23" s="8">
        <f aca="true" t="shared" si="7" ref="G23:G41">$D$10/M23</f>
        <v>50</v>
      </c>
      <c r="H23" s="8">
        <f aca="true" t="shared" si="8" ref="H23:H41">$D$11/M23</f>
        <v>0</v>
      </c>
      <c r="I23" s="8">
        <f aca="true" t="shared" si="9" ref="I23:I41">$D$12/M23</f>
        <v>0</v>
      </c>
      <c r="J23" s="8">
        <f aca="true" t="shared" si="10" ref="J23:J41">$D$13/M23</f>
        <v>0</v>
      </c>
      <c r="K23" s="8">
        <f aca="true" t="shared" si="11" ref="K23:K41">$D$14/M23</f>
        <v>0</v>
      </c>
      <c r="L23" s="31"/>
      <c r="M23" s="18">
        <v>2</v>
      </c>
    </row>
    <row r="24" spans="1:13" ht="12.75">
      <c r="A24" s="17"/>
      <c r="B24" s="8">
        <f t="shared" si="2"/>
        <v>402</v>
      </c>
      <c r="C24" s="8">
        <f t="shared" si="3"/>
        <v>311.3333333333333</v>
      </c>
      <c r="D24" s="8">
        <f t="shared" si="4"/>
        <v>0</v>
      </c>
      <c r="E24" s="8">
        <f t="shared" si="5"/>
        <v>0</v>
      </c>
      <c r="F24" s="8">
        <f t="shared" si="6"/>
        <v>0</v>
      </c>
      <c r="G24" s="8">
        <f t="shared" si="7"/>
        <v>33.333333333333336</v>
      </c>
      <c r="H24" s="8">
        <f t="shared" si="8"/>
        <v>0</v>
      </c>
      <c r="I24" s="8">
        <f t="shared" si="9"/>
        <v>0</v>
      </c>
      <c r="J24" s="8">
        <f t="shared" si="10"/>
        <v>0</v>
      </c>
      <c r="K24" s="8">
        <f t="shared" si="11"/>
        <v>0</v>
      </c>
      <c r="L24" s="31"/>
      <c r="M24" s="18">
        <v>3</v>
      </c>
    </row>
    <row r="25" spans="1:13" ht="12.75">
      <c r="A25" s="17"/>
      <c r="B25" s="8">
        <f t="shared" si="2"/>
        <v>301.5</v>
      </c>
      <c r="C25" s="8">
        <f t="shared" si="3"/>
        <v>233.5</v>
      </c>
      <c r="D25" s="8">
        <f t="shared" si="4"/>
        <v>0</v>
      </c>
      <c r="E25" s="8">
        <f t="shared" si="5"/>
        <v>0</v>
      </c>
      <c r="F25" s="8">
        <f t="shared" si="6"/>
        <v>0</v>
      </c>
      <c r="G25" s="8">
        <f t="shared" si="7"/>
        <v>25</v>
      </c>
      <c r="H25" s="8">
        <f t="shared" si="8"/>
        <v>0</v>
      </c>
      <c r="I25" s="8">
        <f t="shared" si="9"/>
        <v>0</v>
      </c>
      <c r="J25" s="8">
        <f t="shared" si="10"/>
        <v>0</v>
      </c>
      <c r="K25" s="8">
        <f t="shared" si="11"/>
        <v>0</v>
      </c>
      <c r="L25" s="31"/>
      <c r="M25" s="18">
        <v>4</v>
      </c>
    </row>
    <row r="26" spans="1:13" ht="12.75">
      <c r="A26" s="17"/>
      <c r="B26" s="8">
        <f t="shared" si="2"/>
        <v>241.2</v>
      </c>
      <c r="C26" s="8">
        <f t="shared" si="3"/>
        <v>186.8</v>
      </c>
      <c r="D26" s="8">
        <f t="shared" si="4"/>
        <v>0</v>
      </c>
      <c r="E26" s="8">
        <f t="shared" si="5"/>
        <v>0</v>
      </c>
      <c r="F26" s="8">
        <f t="shared" si="6"/>
        <v>0</v>
      </c>
      <c r="G26" s="8">
        <f t="shared" si="7"/>
        <v>20</v>
      </c>
      <c r="H26" s="8">
        <f t="shared" si="8"/>
        <v>0</v>
      </c>
      <c r="I26" s="8">
        <f t="shared" si="9"/>
        <v>0</v>
      </c>
      <c r="J26" s="8">
        <f t="shared" si="10"/>
        <v>0</v>
      </c>
      <c r="K26" s="8">
        <f t="shared" si="11"/>
        <v>0</v>
      </c>
      <c r="L26" s="31"/>
      <c r="M26" s="18">
        <v>5</v>
      </c>
    </row>
    <row r="27" spans="1:13" ht="12.75">
      <c r="A27" s="17"/>
      <c r="B27" s="8">
        <f t="shared" si="2"/>
        <v>201</v>
      </c>
      <c r="C27" s="8">
        <f t="shared" si="3"/>
        <v>155.66666666666666</v>
      </c>
      <c r="D27" s="8">
        <f t="shared" si="4"/>
        <v>0</v>
      </c>
      <c r="E27" s="8">
        <f t="shared" si="5"/>
        <v>0</v>
      </c>
      <c r="F27" s="8">
        <f t="shared" si="6"/>
        <v>0</v>
      </c>
      <c r="G27" s="8">
        <f t="shared" si="7"/>
        <v>16.666666666666668</v>
      </c>
      <c r="H27" s="8">
        <f t="shared" si="8"/>
        <v>0</v>
      </c>
      <c r="I27" s="8">
        <f t="shared" si="9"/>
        <v>0</v>
      </c>
      <c r="J27" s="8">
        <f t="shared" si="10"/>
        <v>0</v>
      </c>
      <c r="K27" s="8">
        <f t="shared" si="11"/>
        <v>0</v>
      </c>
      <c r="L27" s="31"/>
      <c r="M27" s="18">
        <v>6</v>
      </c>
    </row>
    <row r="28" spans="1:13" ht="12.75">
      <c r="A28" s="17"/>
      <c r="B28" s="8">
        <f t="shared" si="2"/>
        <v>172.28571428571428</v>
      </c>
      <c r="C28" s="8">
        <f t="shared" si="3"/>
        <v>133.42857142857142</v>
      </c>
      <c r="D28" s="8">
        <f t="shared" si="4"/>
        <v>0</v>
      </c>
      <c r="E28" s="8">
        <f t="shared" si="5"/>
        <v>0</v>
      </c>
      <c r="F28" s="8">
        <f t="shared" si="6"/>
        <v>0</v>
      </c>
      <c r="G28" s="8">
        <f t="shared" si="7"/>
        <v>14.285714285714286</v>
      </c>
      <c r="H28" s="8">
        <f t="shared" si="8"/>
        <v>0</v>
      </c>
      <c r="I28" s="8">
        <f t="shared" si="9"/>
        <v>0</v>
      </c>
      <c r="J28" s="8">
        <f t="shared" si="10"/>
        <v>0</v>
      </c>
      <c r="K28" s="8">
        <f t="shared" si="11"/>
        <v>0</v>
      </c>
      <c r="L28" s="31"/>
      <c r="M28" s="18">
        <v>7</v>
      </c>
    </row>
    <row r="29" spans="1:13" ht="12.75">
      <c r="A29" s="17"/>
      <c r="B29" s="8">
        <f t="shared" si="2"/>
        <v>150.75</v>
      </c>
      <c r="C29" s="8">
        <f t="shared" si="3"/>
        <v>116.75</v>
      </c>
      <c r="D29" s="8">
        <f t="shared" si="4"/>
        <v>0</v>
      </c>
      <c r="E29" s="8">
        <f t="shared" si="5"/>
        <v>0</v>
      </c>
      <c r="F29" s="8">
        <f t="shared" si="6"/>
        <v>0</v>
      </c>
      <c r="G29" s="8">
        <f t="shared" si="7"/>
        <v>12.5</v>
      </c>
      <c r="H29" s="8">
        <f t="shared" si="8"/>
        <v>0</v>
      </c>
      <c r="I29" s="8">
        <f t="shared" si="9"/>
        <v>0</v>
      </c>
      <c r="J29" s="8">
        <f t="shared" si="10"/>
        <v>0</v>
      </c>
      <c r="K29" s="8">
        <f t="shared" si="11"/>
        <v>0</v>
      </c>
      <c r="L29" s="31"/>
      <c r="M29" s="18">
        <v>8</v>
      </c>
    </row>
    <row r="30" spans="1:13" ht="12.75">
      <c r="A30" s="17"/>
      <c r="B30" s="8">
        <f t="shared" si="2"/>
        <v>134</v>
      </c>
      <c r="C30" s="8">
        <f t="shared" si="3"/>
        <v>103.77777777777777</v>
      </c>
      <c r="D30" s="8">
        <f t="shared" si="4"/>
        <v>0</v>
      </c>
      <c r="E30" s="8">
        <f t="shared" si="5"/>
        <v>0</v>
      </c>
      <c r="F30" s="8">
        <f t="shared" si="6"/>
        <v>0</v>
      </c>
      <c r="G30" s="8">
        <f t="shared" si="7"/>
        <v>11.11111111111111</v>
      </c>
      <c r="H30" s="8">
        <f t="shared" si="8"/>
        <v>0</v>
      </c>
      <c r="I30" s="8">
        <f t="shared" si="9"/>
        <v>0</v>
      </c>
      <c r="J30" s="8">
        <f t="shared" si="10"/>
        <v>0</v>
      </c>
      <c r="K30" s="8">
        <f t="shared" si="11"/>
        <v>0</v>
      </c>
      <c r="L30" s="31"/>
      <c r="M30" s="18">
        <v>9</v>
      </c>
    </row>
    <row r="31" spans="1:13" ht="12.75">
      <c r="A31" s="17"/>
      <c r="B31" s="8">
        <f t="shared" si="2"/>
        <v>120.6</v>
      </c>
      <c r="C31" s="8">
        <f t="shared" si="3"/>
        <v>93.4</v>
      </c>
      <c r="D31" s="8">
        <f t="shared" si="4"/>
        <v>0</v>
      </c>
      <c r="E31" s="8">
        <f t="shared" si="5"/>
        <v>0</v>
      </c>
      <c r="F31" s="8">
        <f t="shared" si="6"/>
        <v>0</v>
      </c>
      <c r="G31" s="8">
        <f t="shared" si="7"/>
        <v>10</v>
      </c>
      <c r="H31" s="8">
        <f t="shared" si="8"/>
        <v>0</v>
      </c>
      <c r="I31" s="8">
        <f t="shared" si="9"/>
        <v>0</v>
      </c>
      <c r="J31" s="8">
        <f t="shared" si="10"/>
        <v>0</v>
      </c>
      <c r="K31" s="8">
        <f t="shared" si="11"/>
        <v>0</v>
      </c>
      <c r="L31" s="31"/>
      <c r="M31" s="18">
        <v>10</v>
      </c>
    </row>
    <row r="32" spans="1:13" ht="12.75">
      <c r="A32" s="17"/>
      <c r="B32" s="8">
        <f t="shared" si="2"/>
        <v>109.63636363636364</v>
      </c>
      <c r="C32" s="8">
        <f t="shared" si="3"/>
        <v>84.9090909090909</v>
      </c>
      <c r="D32" s="8">
        <f t="shared" si="4"/>
        <v>0</v>
      </c>
      <c r="E32" s="8">
        <f t="shared" si="5"/>
        <v>0</v>
      </c>
      <c r="F32" s="8">
        <f t="shared" si="6"/>
        <v>0</v>
      </c>
      <c r="G32" s="8">
        <f t="shared" si="7"/>
        <v>9.090909090909092</v>
      </c>
      <c r="H32" s="8">
        <f t="shared" si="8"/>
        <v>0</v>
      </c>
      <c r="I32" s="8">
        <f t="shared" si="9"/>
        <v>0</v>
      </c>
      <c r="J32" s="8">
        <f t="shared" si="10"/>
        <v>0</v>
      </c>
      <c r="K32" s="8">
        <f t="shared" si="11"/>
        <v>0</v>
      </c>
      <c r="L32" s="31"/>
      <c r="M32" s="18">
        <v>11</v>
      </c>
    </row>
    <row r="33" spans="1:13" ht="12.75">
      <c r="A33" s="17"/>
      <c r="B33" s="8">
        <f t="shared" si="2"/>
        <v>100.5</v>
      </c>
      <c r="C33" s="8">
        <f t="shared" si="3"/>
        <v>77.83333333333333</v>
      </c>
      <c r="D33" s="8">
        <f t="shared" si="4"/>
        <v>0</v>
      </c>
      <c r="E33" s="8">
        <f t="shared" si="5"/>
        <v>0</v>
      </c>
      <c r="F33" s="8">
        <f t="shared" si="6"/>
        <v>0</v>
      </c>
      <c r="G33" s="8">
        <f t="shared" si="7"/>
        <v>8.333333333333334</v>
      </c>
      <c r="H33" s="8">
        <f t="shared" si="8"/>
        <v>0</v>
      </c>
      <c r="I33" s="8">
        <f t="shared" si="9"/>
        <v>0</v>
      </c>
      <c r="J33" s="8">
        <f t="shared" si="10"/>
        <v>0</v>
      </c>
      <c r="K33" s="8">
        <f t="shared" si="11"/>
        <v>0</v>
      </c>
      <c r="L33" s="31"/>
      <c r="M33" s="18">
        <v>12</v>
      </c>
    </row>
    <row r="34" spans="1:13" ht="12.75">
      <c r="A34" s="17"/>
      <c r="B34" s="8">
        <f t="shared" si="2"/>
        <v>92.76923076923077</v>
      </c>
      <c r="C34" s="8">
        <f t="shared" si="3"/>
        <v>71.84615384615384</v>
      </c>
      <c r="D34" s="8">
        <f t="shared" si="4"/>
        <v>0</v>
      </c>
      <c r="E34" s="8">
        <f t="shared" si="5"/>
        <v>0</v>
      </c>
      <c r="F34" s="8">
        <f t="shared" si="6"/>
        <v>0</v>
      </c>
      <c r="G34" s="8">
        <f t="shared" si="7"/>
        <v>7.6923076923076925</v>
      </c>
      <c r="H34" s="8">
        <f t="shared" si="8"/>
        <v>0</v>
      </c>
      <c r="I34" s="8">
        <f t="shared" si="9"/>
        <v>0</v>
      </c>
      <c r="J34" s="8">
        <f t="shared" si="10"/>
        <v>0</v>
      </c>
      <c r="K34" s="8">
        <f t="shared" si="11"/>
        <v>0</v>
      </c>
      <c r="L34" s="31"/>
      <c r="M34" s="18">
        <v>13</v>
      </c>
    </row>
    <row r="35" spans="1:13" ht="12.75">
      <c r="A35" s="17"/>
      <c r="B35" s="8">
        <f t="shared" si="2"/>
        <v>86.14285714285714</v>
      </c>
      <c r="C35" s="8">
        <f t="shared" si="3"/>
        <v>66.71428571428571</v>
      </c>
      <c r="D35" s="8">
        <f t="shared" si="4"/>
        <v>0</v>
      </c>
      <c r="E35" s="8">
        <f t="shared" si="5"/>
        <v>0</v>
      </c>
      <c r="F35" s="8">
        <f t="shared" si="6"/>
        <v>0</v>
      </c>
      <c r="G35" s="8">
        <f t="shared" si="7"/>
        <v>7.142857142857143</v>
      </c>
      <c r="H35" s="8">
        <f t="shared" si="8"/>
        <v>0</v>
      </c>
      <c r="I35" s="8">
        <f t="shared" si="9"/>
        <v>0</v>
      </c>
      <c r="J35" s="8">
        <f t="shared" si="10"/>
        <v>0</v>
      </c>
      <c r="K35" s="8">
        <f t="shared" si="11"/>
        <v>0</v>
      </c>
      <c r="L35" s="31"/>
      <c r="M35" s="18">
        <v>14</v>
      </c>
    </row>
    <row r="36" spans="1:13" ht="12.75">
      <c r="A36" s="17"/>
      <c r="B36" s="8">
        <f t="shared" si="2"/>
        <v>80.4</v>
      </c>
      <c r="C36" s="8">
        <f t="shared" si="3"/>
        <v>62.266666666666666</v>
      </c>
      <c r="D36" s="8">
        <f t="shared" si="4"/>
        <v>0</v>
      </c>
      <c r="E36" s="8">
        <f t="shared" si="5"/>
        <v>0</v>
      </c>
      <c r="F36" s="8">
        <f t="shared" si="6"/>
        <v>0</v>
      </c>
      <c r="G36" s="8">
        <f t="shared" si="7"/>
        <v>6.666666666666667</v>
      </c>
      <c r="H36" s="8">
        <f t="shared" si="8"/>
        <v>0</v>
      </c>
      <c r="I36" s="8">
        <f t="shared" si="9"/>
        <v>0</v>
      </c>
      <c r="J36" s="8">
        <f t="shared" si="10"/>
        <v>0</v>
      </c>
      <c r="K36" s="8">
        <f t="shared" si="11"/>
        <v>0</v>
      </c>
      <c r="L36" s="31"/>
      <c r="M36" s="18">
        <v>15</v>
      </c>
    </row>
    <row r="37" spans="1:13" ht="12.75">
      <c r="A37" s="17"/>
      <c r="B37" s="8">
        <f t="shared" si="2"/>
        <v>75.375</v>
      </c>
      <c r="C37" s="8">
        <f t="shared" si="3"/>
        <v>58.375</v>
      </c>
      <c r="D37" s="8">
        <f t="shared" si="4"/>
        <v>0</v>
      </c>
      <c r="E37" s="8">
        <f t="shared" si="5"/>
        <v>0</v>
      </c>
      <c r="F37" s="8">
        <f t="shared" si="6"/>
        <v>0</v>
      </c>
      <c r="G37" s="8">
        <f t="shared" si="7"/>
        <v>6.25</v>
      </c>
      <c r="H37" s="8">
        <f t="shared" si="8"/>
        <v>0</v>
      </c>
      <c r="I37" s="8">
        <f t="shared" si="9"/>
        <v>0</v>
      </c>
      <c r="J37" s="8">
        <f t="shared" si="10"/>
        <v>0</v>
      </c>
      <c r="K37" s="8">
        <f t="shared" si="11"/>
        <v>0</v>
      </c>
      <c r="L37" s="31"/>
      <c r="M37" s="18">
        <v>16</v>
      </c>
    </row>
    <row r="38" spans="1:16" ht="12.75">
      <c r="A38" s="17"/>
      <c r="B38" s="8">
        <f t="shared" si="2"/>
        <v>70.94117647058823</v>
      </c>
      <c r="C38" s="8">
        <f t="shared" si="3"/>
        <v>54.94117647058823</v>
      </c>
      <c r="D38" s="8">
        <f t="shared" si="4"/>
        <v>0</v>
      </c>
      <c r="E38" s="8">
        <f t="shared" si="5"/>
        <v>0</v>
      </c>
      <c r="F38" s="8">
        <f t="shared" si="6"/>
        <v>0</v>
      </c>
      <c r="G38" s="8">
        <f t="shared" si="7"/>
        <v>5.882352941176471</v>
      </c>
      <c r="H38" s="8">
        <f t="shared" si="8"/>
        <v>0</v>
      </c>
      <c r="I38" s="8">
        <f t="shared" si="9"/>
        <v>0</v>
      </c>
      <c r="J38" s="8">
        <f t="shared" si="10"/>
        <v>0</v>
      </c>
      <c r="K38" s="8">
        <f t="shared" si="11"/>
        <v>0</v>
      </c>
      <c r="L38" s="31"/>
      <c r="M38" s="18">
        <v>17</v>
      </c>
      <c r="P38" s="1"/>
    </row>
    <row r="39" spans="1:13" ht="12.75">
      <c r="A39" s="17"/>
      <c r="B39" s="8">
        <f t="shared" si="2"/>
        <v>67</v>
      </c>
      <c r="C39" s="8">
        <f t="shared" si="3"/>
        <v>51.888888888888886</v>
      </c>
      <c r="D39" s="8">
        <f t="shared" si="4"/>
        <v>0</v>
      </c>
      <c r="E39" s="8">
        <f t="shared" si="5"/>
        <v>0</v>
      </c>
      <c r="F39" s="8">
        <f t="shared" si="6"/>
        <v>0</v>
      </c>
      <c r="G39" s="8">
        <f t="shared" si="7"/>
        <v>5.555555555555555</v>
      </c>
      <c r="H39" s="8">
        <f t="shared" si="8"/>
        <v>0</v>
      </c>
      <c r="I39" s="8">
        <f t="shared" si="9"/>
        <v>0</v>
      </c>
      <c r="J39" s="8">
        <f t="shared" si="10"/>
        <v>0</v>
      </c>
      <c r="K39" s="8">
        <f t="shared" si="11"/>
        <v>0</v>
      </c>
      <c r="L39" s="31"/>
      <c r="M39" s="18">
        <v>18</v>
      </c>
    </row>
    <row r="40" spans="1:13" ht="12.75">
      <c r="A40" s="17"/>
      <c r="B40" s="8">
        <f t="shared" si="2"/>
        <v>63.473684210526315</v>
      </c>
      <c r="C40" s="8">
        <f t="shared" si="3"/>
        <v>49.1578947368421</v>
      </c>
      <c r="D40" s="8">
        <f t="shared" si="4"/>
        <v>0</v>
      </c>
      <c r="E40" s="8">
        <f t="shared" si="5"/>
        <v>0</v>
      </c>
      <c r="F40" s="8">
        <f t="shared" si="6"/>
        <v>0</v>
      </c>
      <c r="G40" s="8">
        <f t="shared" si="7"/>
        <v>5.2631578947368425</v>
      </c>
      <c r="H40" s="8">
        <f t="shared" si="8"/>
        <v>0</v>
      </c>
      <c r="I40" s="8">
        <f t="shared" si="9"/>
        <v>0</v>
      </c>
      <c r="J40" s="8">
        <f t="shared" si="10"/>
        <v>0</v>
      </c>
      <c r="K40" s="8">
        <f t="shared" si="11"/>
        <v>0</v>
      </c>
      <c r="L40" s="31"/>
      <c r="M40" s="18">
        <v>19</v>
      </c>
    </row>
    <row r="41" spans="1:13" ht="13.5" thickBot="1">
      <c r="A41" s="19"/>
      <c r="B41" s="12">
        <f t="shared" si="2"/>
        <v>60.3</v>
      </c>
      <c r="C41" s="12">
        <f t="shared" si="3"/>
        <v>46.7</v>
      </c>
      <c r="D41" s="12">
        <f t="shared" si="4"/>
        <v>0</v>
      </c>
      <c r="E41" s="12">
        <f t="shared" si="5"/>
        <v>0</v>
      </c>
      <c r="F41" s="12">
        <f t="shared" si="6"/>
        <v>0</v>
      </c>
      <c r="G41" s="12">
        <f t="shared" si="7"/>
        <v>5</v>
      </c>
      <c r="H41" s="12">
        <f t="shared" si="8"/>
        <v>0</v>
      </c>
      <c r="I41" s="12">
        <f t="shared" si="9"/>
        <v>0</v>
      </c>
      <c r="J41" s="12">
        <f t="shared" si="10"/>
        <v>0</v>
      </c>
      <c r="K41" s="12">
        <f t="shared" si="11"/>
        <v>0</v>
      </c>
      <c r="L41" s="43"/>
      <c r="M41" s="20">
        <v>20</v>
      </c>
    </row>
    <row r="42" spans="1:13" ht="13.5" thickBo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ht="7.5" customHeight="1" thickTop="1"/>
    <row r="44" spans="1:13" ht="17.25" customHeight="1">
      <c r="A44" s="47" t="s">
        <v>21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</sheetData>
  <sheetProtection password="CA3D" sheet="1" objects="1" scenarios="1" selectLockedCells="1"/>
  <mergeCells count="28">
    <mergeCell ref="L20:L41"/>
    <mergeCell ref="A3:K3"/>
    <mergeCell ref="A42:M42"/>
    <mergeCell ref="A44:M44"/>
    <mergeCell ref="E14:H14"/>
    <mergeCell ref="I4:K4"/>
    <mergeCell ref="E8:H8"/>
    <mergeCell ref="E9:H9"/>
    <mergeCell ref="E10:H10"/>
    <mergeCell ref="E11:H11"/>
    <mergeCell ref="E18:K18"/>
    <mergeCell ref="A4:B4"/>
    <mergeCell ref="A16:B16"/>
    <mergeCell ref="A1:M2"/>
    <mergeCell ref="E5:H5"/>
    <mergeCell ref="E6:H6"/>
    <mergeCell ref="E7:H7"/>
    <mergeCell ref="E4:H4"/>
    <mergeCell ref="A17:C17"/>
    <mergeCell ref="A20:K20"/>
    <mergeCell ref="A18:C18"/>
    <mergeCell ref="E12:H12"/>
    <mergeCell ref="E13:H13"/>
    <mergeCell ref="E17:H17"/>
    <mergeCell ref="A15:M15"/>
    <mergeCell ref="L3:M14"/>
    <mergeCell ref="L16:M18"/>
    <mergeCell ref="E16:K16"/>
  </mergeCells>
  <conditionalFormatting sqref="J5:K14">
    <cfRule type="cellIs" priority="1" dxfId="0" operator="equal" stopIfTrue="1">
      <formula>0</formula>
    </cfRule>
  </conditionalFormatting>
  <conditionalFormatting sqref="I5:I14">
    <cfRule type="cellIs" priority="2" dxfId="0" operator="equal" stopIfTrue="1">
      <formula>0</formula>
    </cfRule>
    <cfRule type="cellIs" priority="3" dxfId="2" operator="greaterThan" stopIfTrue="1">
      <formula>0</formula>
    </cfRule>
  </conditionalFormatting>
  <conditionalFormatting sqref="B22:K41">
    <cfRule type="cellIs" priority="4" dxfId="5" operator="greaterThanOrEqual" stopIfTrue="1">
      <formula>$D$18</formula>
    </cfRule>
    <cfRule type="cellIs" priority="5" dxfId="0" operator="lessThan" stopIfTrue="1">
      <formula>$D$18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Arquifeira 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Santos</dc:creator>
  <cp:keywords/>
  <dc:description/>
  <cp:lastModifiedBy>JF Valenca</cp:lastModifiedBy>
  <dcterms:created xsi:type="dcterms:W3CDTF">2013-10-01T13:26:01Z</dcterms:created>
  <dcterms:modified xsi:type="dcterms:W3CDTF">2017-10-09T10:33:07Z</dcterms:modified>
  <cp:category/>
  <cp:version/>
  <cp:contentType/>
  <cp:contentStatus/>
</cp:coreProperties>
</file>